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7" i="1" l="1"/>
  <c r="H7" i="1" s="1"/>
  <c r="G5" i="1" l="1"/>
  <c r="H5" i="1" s="1"/>
  <c r="G40" i="1" l="1"/>
  <c r="H40" i="1" s="1"/>
  <c r="G41" i="1"/>
  <c r="H41" i="1" s="1"/>
  <c r="G37" i="1"/>
  <c r="H37" i="1" s="1"/>
  <c r="G38" i="1"/>
  <c r="H38" i="1" s="1"/>
  <c r="G42" i="1"/>
  <c r="H42" i="1" s="1"/>
  <c r="K16" i="1" l="1"/>
  <c r="D44" i="1" l="1"/>
  <c r="G43" i="1" l="1"/>
  <c r="G15" i="1" l="1"/>
  <c r="H15" i="1" s="1"/>
  <c r="G23" i="1"/>
  <c r="H23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4" i="1"/>
  <c r="H14" i="1" s="1"/>
  <c r="G13" i="1"/>
  <c r="H13" i="1" s="1"/>
  <c r="G11" i="1"/>
  <c r="H11" i="1" s="1"/>
  <c r="G10" i="1"/>
  <c r="G9" i="1"/>
  <c r="H9" i="1" s="1"/>
  <c r="G8" i="1"/>
  <c r="H8" i="1" s="1"/>
  <c r="G6" i="1"/>
  <c r="H6" i="1" s="1"/>
  <c r="H43" i="1" l="1"/>
  <c r="G39" i="1"/>
  <c r="H39" i="1" s="1"/>
  <c r="G36" i="1" l="1"/>
  <c r="H36" i="1" s="1"/>
  <c r="G12" i="1" l="1"/>
  <c r="H12" i="1" s="1"/>
  <c r="H10" i="1"/>
  <c r="H44" i="1" l="1"/>
  <c r="F47" i="1" l="1"/>
</calcChain>
</file>

<file path=xl/sharedStrings.xml><?xml version="1.0" encoding="utf-8"?>
<sst xmlns="http://schemas.openxmlformats.org/spreadsheetml/2006/main" count="131" uniqueCount="106">
  <si>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</si>
  <si>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</si>
  <si>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</si>
  <si>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</si>
  <si>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</si>
  <si>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</si>
  <si>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</si>
  <si>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</si>
  <si>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</si>
  <si>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</si>
  <si>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</si>
  <si>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</si>
  <si>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</si>
  <si>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I TRIMESTRE 2019</t>
  </si>
  <si>
    <t>4</t>
  </si>
  <si>
    <t>Poste Italiane SPA</t>
  </si>
  <si>
    <t>8719031364</t>
  </si>
  <si>
    <t>5</t>
  </si>
  <si>
    <t>Gruppo Spaggiari SPA</t>
  </si>
  <si>
    <t>20194E01168</t>
  </si>
  <si>
    <t>9</t>
  </si>
  <si>
    <t>C &amp; M Consulting</t>
  </si>
  <si>
    <t>14/F</t>
  </si>
  <si>
    <t>11</t>
  </si>
  <si>
    <t>494/F</t>
  </si>
  <si>
    <t>7</t>
  </si>
  <si>
    <t>La Lucerna S.A.S.</t>
  </si>
  <si>
    <t>10/4</t>
  </si>
  <si>
    <t>17</t>
  </si>
  <si>
    <t>180/F</t>
  </si>
  <si>
    <t>19</t>
  </si>
  <si>
    <t>Informatica system</t>
  </si>
  <si>
    <t>185/PA</t>
  </si>
  <si>
    <t>21</t>
  </si>
  <si>
    <t>8719060652</t>
  </si>
  <si>
    <t>22</t>
  </si>
  <si>
    <t>Strumentimusicali.net</t>
  </si>
  <si>
    <t>36/PA</t>
  </si>
  <si>
    <t>24</t>
  </si>
  <si>
    <t>Il Triangolo SAS</t>
  </si>
  <si>
    <t>7/PA</t>
  </si>
  <si>
    <t>27</t>
  </si>
  <si>
    <t>Vivisport Polisportiva UISP Fossano</t>
  </si>
  <si>
    <t>28</t>
  </si>
  <si>
    <t>Dimar SPA</t>
  </si>
  <si>
    <t>001351201974900362</t>
  </si>
  <si>
    <t>29</t>
  </si>
  <si>
    <t>001351201974900379</t>
  </si>
  <si>
    <t>30</t>
  </si>
  <si>
    <t>001351201974900378</t>
  </si>
  <si>
    <t>31</t>
  </si>
  <si>
    <t>001351201974900371</t>
  </si>
  <si>
    <t>32</t>
  </si>
  <si>
    <t>001351201974900343</t>
  </si>
  <si>
    <t>34</t>
  </si>
  <si>
    <t>001351201974900425</t>
  </si>
  <si>
    <t>35</t>
  </si>
  <si>
    <t>001351201974900400</t>
  </si>
  <si>
    <t>36</t>
  </si>
  <si>
    <t>Scuola Sci Frabosa</t>
  </si>
  <si>
    <t>41</t>
  </si>
  <si>
    <t>C.A.M.A.R. Snc</t>
  </si>
  <si>
    <t>00001/PA</t>
  </si>
  <si>
    <t>43</t>
  </si>
  <si>
    <t>00003/PA</t>
  </si>
  <si>
    <t>45</t>
  </si>
  <si>
    <t>00002/PA</t>
  </si>
  <si>
    <t>47</t>
  </si>
  <si>
    <t>Dolcemondo di Alessandra Dolce</t>
  </si>
  <si>
    <t>1/PA</t>
  </si>
  <si>
    <t>49</t>
  </si>
  <si>
    <t>2/PA</t>
  </si>
  <si>
    <t>51</t>
  </si>
  <si>
    <t>3/PA</t>
  </si>
  <si>
    <t>53</t>
  </si>
  <si>
    <t>10/83</t>
  </si>
  <si>
    <t>55</t>
  </si>
  <si>
    <t>10/82</t>
  </si>
  <si>
    <t>57</t>
  </si>
  <si>
    <t>10/84</t>
  </si>
  <si>
    <t>59</t>
  </si>
  <si>
    <t>Syscoq S.a.s.</t>
  </si>
  <si>
    <t>38/19</t>
  </si>
  <si>
    <t>61</t>
  </si>
  <si>
    <t>39/19</t>
  </si>
  <si>
    <t>63</t>
  </si>
  <si>
    <t>S.A.U. di Costantino Giovanna e C. Sas</t>
  </si>
  <si>
    <t>EIMM000271</t>
  </si>
  <si>
    <t>65</t>
  </si>
  <si>
    <t>Rossi Alberto</t>
  </si>
  <si>
    <t>67</t>
  </si>
  <si>
    <t>8/PA</t>
  </si>
  <si>
    <t>69</t>
  </si>
  <si>
    <t>Pansa Valter</t>
  </si>
  <si>
    <t>71</t>
  </si>
  <si>
    <t>0013512201974900465</t>
  </si>
  <si>
    <t>77</t>
  </si>
  <si>
    <t>Media Direct SRL</t>
  </si>
  <si>
    <t>41146</t>
  </si>
  <si>
    <t>725</t>
  </si>
  <si>
    <t>Enrico Cattaneo</t>
  </si>
  <si>
    <t>74</t>
  </si>
  <si>
    <t>Borgione Centro Didattico SRL</t>
  </si>
  <si>
    <t>v3-5252</t>
  </si>
  <si>
    <t>76</t>
  </si>
  <si>
    <t>001351201974900476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</si>
</sst>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vertical="center"/>
    </xf>
    <xf numFmtId="49" fontId="0" fillId="4" borderId="9" xfId="0" applyNumberForma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ill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2" fontId="0" fillId="0" borderId="9" xfId="0" applyNumberFormat="1" applyBorder="1" applyAlignment="1">
      <alignment vertical="center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21" xfId="0" applyFont="1" applyFill="1" applyBorder="1" applyAlignment="1">
      <alignment vertical="center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19" zoomScale="90" zoomScaleNormal="90" workbookViewId="0">
      <selection activeCell="F44" sqref="F44"/>
    </sheetView>
  </sheetViews>
  <sheetFormatPr defaultColWidth="9.109375" defaultRowHeight="14.4" x14ac:dyDescent="0.3"/>
  <cols>
    <col min="1" max="1" width="11.5546875" style="1" customWidth="1"/>
    <col min="2" max="2" width="36.5546875" style="1" bestFit="1" customWidth="1"/>
    <col min="3" max="3" width="21.109375" style="1" customWidth="1"/>
    <col min="4" max="4" width="15.5546875" style="1" customWidth="1"/>
    <col min="5" max="5" width="12.33203125" style="1" customWidth="1"/>
    <col min="6" max="6" width="14" style="1" customWidth="1"/>
    <col min="7" max="7" width="9.5546875" style="1" customWidth="1"/>
    <col min="8" max="8" width="13" style="1" customWidth="1"/>
    <col min="9" max="10" width="9.109375" style="1"/>
    <col min="11" max="11" width="19" style="1" customWidth="1"/>
    <col min="12" max="16384" width="9.109375" style="1"/>
  </cols>
  <sheetData>
    <row r="1" spans="1:11" s="28" customFormat="1" ht="18.75" x14ac:dyDescent="0.25">
      <c r="A1" s="28" t="s">
        <v>13</v>
      </c>
    </row>
    <row r="2" spans="1:11" ht="24" customHeight="1" x14ac:dyDescent="0.3">
      <c r="A2" s="33" t="s">
        <v>12</v>
      </c>
      <c r="B2" s="30" t="s">
        <v>11</v>
      </c>
      <c r="C2" s="40" t="s">
        <v>1</v>
      </c>
      <c r="D2" s="41"/>
      <c r="E2" s="41"/>
      <c r="F2" s="42"/>
      <c r="G2" s="4"/>
      <c r="H2" s="5"/>
    </row>
    <row r="3" spans="1:11" ht="21.75" customHeight="1" x14ac:dyDescent="0.3">
      <c r="A3" s="34"/>
      <c r="B3" s="31"/>
      <c r="C3" s="43" t="s">
        <v>2</v>
      </c>
      <c r="D3" s="17" t="s">
        <v>5</v>
      </c>
      <c r="E3" s="45" t="s">
        <v>8</v>
      </c>
      <c r="F3" s="17" t="s">
        <v>9</v>
      </c>
      <c r="G3" s="38" t="s">
        <v>3</v>
      </c>
      <c r="H3" s="36" t="s">
        <v>10</v>
      </c>
    </row>
    <row r="4" spans="1:11" ht="21.75" customHeight="1" x14ac:dyDescent="0.3">
      <c r="A4" s="35"/>
      <c r="B4" s="32"/>
      <c r="C4" s="44"/>
      <c r="D4" s="6" t="s">
        <v>4</v>
      </c>
      <c r="E4" s="46"/>
      <c r="F4" s="6" t="s">
        <v>6</v>
      </c>
      <c r="G4" s="39"/>
      <c r="H4" s="37"/>
    </row>
    <row r="5" spans="1:11" ht="15" x14ac:dyDescent="0.25">
      <c r="A5" s="11" t="s">
        <v>14</v>
      </c>
      <c r="B5" s="11" t="s">
        <v>15</v>
      </c>
      <c r="C5" s="12" t="s">
        <v>16</v>
      </c>
      <c r="D5" s="13">
        <v>45.6</v>
      </c>
      <c r="E5" s="14">
        <v>43530</v>
      </c>
      <c r="F5" s="14">
        <v>43507</v>
      </c>
      <c r="G5" s="8">
        <f t="shared" ref="G5" si="0">IF(AND(E5&lt;&gt;"",F5&lt;&gt;""),F5-E5,"")</f>
        <v>-23</v>
      </c>
      <c r="H5" s="9">
        <f t="shared" ref="H5" si="1">IF(AND(G5&lt;&gt;"",D5&lt;&gt;""),G5*D5,"")</f>
        <v>-1048.8</v>
      </c>
    </row>
    <row r="6" spans="1:11" ht="15" x14ac:dyDescent="0.25">
      <c r="A6" s="11" t="s">
        <v>17</v>
      </c>
      <c r="B6" s="11" t="s">
        <v>18</v>
      </c>
      <c r="C6" s="12" t="s">
        <v>19</v>
      </c>
      <c r="D6" s="13">
        <v>1500</v>
      </c>
      <c r="E6" s="14">
        <v>43540</v>
      </c>
      <c r="F6" s="14">
        <v>43507</v>
      </c>
      <c r="G6" s="8">
        <f t="shared" ref="G6:G43" si="2">IF(AND(E6&lt;&gt;"",F6&lt;&gt;""),F6-E6,"")</f>
        <v>-33</v>
      </c>
      <c r="H6" s="9">
        <f t="shared" ref="H6:H43" si="3">IF(AND(G6&lt;&gt;"",D6&lt;&gt;""),G6*D6,"")</f>
        <v>-49500</v>
      </c>
    </row>
    <row r="7" spans="1:11" ht="15" x14ac:dyDescent="0.25">
      <c r="A7" s="11" t="s">
        <v>25</v>
      </c>
      <c r="B7" s="11" t="s">
        <v>26</v>
      </c>
      <c r="C7" s="12" t="s">
        <v>27</v>
      </c>
      <c r="D7" s="13">
        <v>917.12</v>
      </c>
      <c r="E7" s="14">
        <v>43524</v>
      </c>
      <c r="F7" s="14">
        <v>43507</v>
      </c>
      <c r="G7" s="8">
        <f t="shared" si="2"/>
        <v>-17</v>
      </c>
      <c r="H7" s="9">
        <f t="shared" si="3"/>
        <v>-15591.04</v>
      </c>
    </row>
    <row r="8" spans="1:11" ht="15" x14ac:dyDescent="0.25">
      <c r="A8" s="7" t="s">
        <v>20</v>
      </c>
      <c r="B8" s="7" t="s">
        <v>21</v>
      </c>
      <c r="C8" s="18" t="s">
        <v>22</v>
      </c>
      <c r="D8" s="16">
        <v>8038.63</v>
      </c>
      <c r="E8" s="2">
        <v>43524</v>
      </c>
      <c r="F8" s="2">
        <v>43507</v>
      </c>
      <c r="G8" s="8">
        <f t="shared" si="2"/>
        <v>-17</v>
      </c>
      <c r="H8" s="9">
        <f t="shared" si="3"/>
        <v>-136656.71</v>
      </c>
    </row>
    <row r="9" spans="1:11" ht="15" x14ac:dyDescent="0.25">
      <c r="A9" s="7" t="s">
        <v>23</v>
      </c>
      <c r="B9" s="7" t="s">
        <v>21</v>
      </c>
      <c r="C9" s="15" t="s">
        <v>24</v>
      </c>
      <c r="D9" s="16">
        <v>8038.63</v>
      </c>
      <c r="E9" s="2">
        <v>43496</v>
      </c>
      <c r="F9" s="2">
        <v>43507</v>
      </c>
      <c r="G9" s="8">
        <f t="shared" si="2"/>
        <v>11</v>
      </c>
      <c r="H9" s="9">
        <f t="shared" si="3"/>
        <v>88424.930000000008</v>
      </c>
    </row>
    <row r="10" spans="1:11" ht="15" x14ac:dyDescent="0.25">
      <c r="A10" s="11" t="s">
        <v>28</v>
      </c>
      <c r="B10" s="11" t="s">
        <v>21</v>
      </c>
      <c r="C10" s="12" t="s">
        <v>29</v>
      </c>
      <c r="D10" s="13">
        <v>8038.63</v>
      </c>
      <c r="E10" s="14">
        <v>43555</v>
      </c>
      <c r="F10" s="2">
        <v>43531</v>
      </c>
      <c r="G10" s="8">
        <f t="shared" si="2"/>
        <v>-24</v>
      </c>
      <c r="H10" s="9">
        <f t="shared" si="3"/>
        <v>-192927.12</v>
      </c>
    </row>
    <row r="11" spans="1:11" ht="15" x14ac:dyDescent="0.25">
      <c r="A11" s="11" t="s">
        <v>30</v>
      </c>
      <c r="B11" s="11" t="s">
        <v>31</v>
      </c>
      <c r="C11" s="11" t="s">
        <v>32</v>
      </c>
      <c r="D11" s="16">
        <v>830</v>
      </c>
      <c r="E11" s="14">
        <v>43585</v>
      </c>
      <c r="F11" s="2">
        <v>43531</v>
      </c>
      <c r="G11" s="8">
        <f t="shared" si="2"/>
        <v>-54</v>
      </c>
      <c r="H11" s="9">
        <f t="shared" si="3"/>
        <v>-44820</v>
      </c>
    </row>
    <row r="12" spans="1:11" ht="15" x14ac:dyDescent="0.25">
      <c r="A12" s="11" t="s">
        <v>33</v>
      </c>
      <c r="B12" s="11" t="s">
        <v>15</v>
      </c>
      <c r="C12" s="11" t="s">
        <v>34</v>
      </c>
      <c r="D12" s="13">
        <v>81.42</v>
      </c>
      <c r="E12" s="14">
        <v>43523</v>
      </c>
      <c r="F12" s="2">
        <v>43531</v>
      </c>
      <c r="G12" s="8">
        <f t="shared" si="2"/>
        <v>8</v>
      </c>
      <c r="H12" s="9">
        <f t="shared" si="3"/>
        <v>651.36</v>
      </c>
    </row>
    <row r="13" spans="1:11" ht="15" x14ac:dyDescent="0.25">
      <c r="A13" s="11" t="s">
        <v>35</v>
      </c>
      <c r="B13" s="11" t="s">
        <v>36</v>
      </c>
      <c r="C13" s="20" t="s">
        <v>37</v>
      </c>
      <c r="D13" s="13">
        <v>864.22</v>
      </c>
      <c r="E13" s="14">
        <v>43554</v>
      </c>
      <c r="F13" s="2">
        <v>43531</v>
      </c>
      <c r="G13" s="8">
        <f t="shared" si="2"/>
        <v>-23</v>
      </c>
      <c r="H13" s="9">
        <f t="shared" si="3"/>
        <v>-19877.060000000001</v>
      </c>
    </row>
    <row r="14" spans="1:11" ht="15" x14ac:dyDescent="0.25">
      <c r="A14" s="11" t="s">
        <v>38</v>
      </c>
      <c r="B14" s="11" t="s">
        <v>39</v>
      </c>
      <c r="C14" s="12" t="s">
        <v>40</v>
      </c>
      <c r="D14" s="13">
        <v>165.77</v>
      </c>
      <c r="E14" s="14">
        <v>43550</v>
      </c>
      <c r="F14" s="2">
        <v>43531</v>
      </c>
      <c r="G14" s="8">
        <f t="shared" si="2"/>
        <v>-19</v>
      </c>
      <c r="H14" s="9">
        <f t="shared" si="3"/>
        <v>-3149.63</v>
      </c>
      <c r="K14" s="27"/>
    </row>
    <row r="15" spans="1:11" ht="15" x14ac:dyDescent="0.25">
      <c r="A15" s="11" t="s">
        <v>41</v>
      </c>
      <c r="B15" s="11" t="s">
        <v>42</v>
      </c>
      <c r="C15" s="12" t="s">
        <v>23</v>
      </c>
      <c r="D15" s="13">
        <v>2139</v>
      </c>
      <c r="E15" s="14">
        <v>43568</v>
      </c>
      <c r="F15" s="2">
        <v>43538</v>
      </c>
      <c r="G15" s="8">
        <f t="shared" si="2"/>
        <v>-30</v>
      </c>
      <c r="H15" s="9">
        <f t="shared" si="3"/>
        <v>-64170</v>
      </c>
    </row>
    <row r="16" spans="1:11" ht="15" x14ac:dyDescent="0.25">
      <c r="A16" s="11" t="s">
        <v>43</v>
      </c>
      <c r="B16" s="11" t="s">
        <v>44</v>
      </c>
      <c r="C16" s="12" t="s">
        <v>45</v>
      </c>
      <c r="D16" s="13">
        <v>31.64</v>
      </c>
      <c r="E16" s="14">
        <v>43568</v>
      </c>
      <c r="F16" s="2">
        <v>43538</v>
      </c>
      <c r="G16" s="8">
        <f t="shared" si="2"/>
        <v>-30</v>
      </c>
      <c r="H16" s="9">
        <f t="shared" si="3"/>
        <v>-949.2</v>
      </c>
      <c r="K16" s="27">
        <f>K15-K14</f>
        <v>0</v>
      </c>
    </row>
    <row r="17" spans="1:8" ht="15" x14ac:dyDescent="0.25">
      <c r="A17" s="7" t="s">
        <v>46</v>
      </c>
      <c r="B17" s="7" t="s">
        <v>44</v>
      </c>
      <c r="C17" s="15" t="s">
        <v>47</v>
      </c>
      <c r="D17" s="16">
        <v>83.88</v>
      </c>
      <c r="E17" s="2">
        <v>43569</v>
      </c>
      <c r="F17" s="2">
        <v>43538</v>
      </c>
      <c r="G17" s="8">
        <f t="shared" si="2"/>
        <v>-31</v>
      </c>
      <c r="H17" s="9">
        <f t="shared" si="3"/>
        <v>-2600.2799999999997</v>
      </c>
    </row>
    <row r="18" spans="1:8" ht="15" x14ac:dyDescent="0.25">
      <c r="A18" s="7" t="s">
        <v>48</v>
      </c>
      <c r="B18" s="7" t="s">
        <v>44</v>
      </c>
      <c r="C18" s="15" t="s">
        <v>49</v>
      </c>
      <c r="D18" s="16">
        <v>40.56</v>
      </c>
      <c r="E18" s="2">
        <v>43569</v>
      </c>
      <c r="F18" s="2">
        <v>43538</v>
      </c>
      <c r="G18" s="8">
        <f t="shared" si="2"/>
        <v>-31</v>
      </c>
      <c r="H18" s="9">
        <f t="shared" si="3"/>
        <v>-1257.3600000000001</v>
      </c>
    </row>
    <row r="19" spans="1:8" ht="15" x14ac:dyDescent="0.25">
      <c r="A19" s="11" t="s">
        <v>50</v>
      </c>
      <c r="B19" s="11" t="s">
        <v>44</v>
      </c>
      <c r="C19" s="12" t="s">
        <v>51</v>
      </c>
      <c r="D19" s="13">
        <v>96.14</v>
      </c>
      <c r="E19" s="14">
        <v>43569</v>
      </c>
      <c r="F19" s="14">
        <v>43538</v>
      </c>
      <c r="G19" s="8">
        <f t="shared" si="2"/>
        <v>-31</v>
      </c>
      <c r="H19" s="9">
        <f t="shared" si="3"/>
        <v>-2980.34</v>
      </c>
    </row>
    <row r="20" spans="1:8" ht="15" x14ac:dyDescent="0.25">
      <c r="A20" s="11" t="s">
        <v>52</v>
      </c>
      <c r="B20" s="11" t="s">
        <v>44</v>
      </c>
      <c r="C20" s="12" t="s">
        <v>53</v>
      </c>
      <c r="D20" s="13">
        <v>89.78</v>
      </c>
      <c r="E20" s="14">
        <v>43569</v>
      </c>
      <c r="F20" s="14">
        <v>43538</v>
      </c>
      <c r="G20" s="8">
        <f t="shared" si="2"/>
        <v>-31</v>
      </c>
      <c r="H20" s="9">
        <f t="shared" si="3"/>
        <v>-2783.18</v>
      </c>
    </row>
    <row r="21" spans="1:8" ht="15" x14ac:dyDescent="0.25">
      <c r="A21" s="11" t="s">
        <v>54</v>
      </c>
      <c r="B21" s="11" t="s">
        <v>44</v>
      </c>
      <c r="C21" s="12" t="s">
        <v>55</v>
      </c>
      <c r="D21" s="13">
        <v>21.55</v>
      </c>
      <c r="E21" s="14">
        <v>43575</v>
      </c>
      <c r="F21" s="14">
        <v>43549</v>
      </c>
      <c r="G21" s="8">
        <f t="shared" si="2"/>
        <v>-26</v>
      </c>
      <c r="H21" s="9">
        <f t="shared" si="3"/>
        <v>-560.30000000000007</v>
      </c>
    </row>
    <row r="22" spans="1:8" ht="15" x14ac:dyDescent="0.25">
      <c r="A22" s="11" t="s">
        <v>56</v>
      </c>
      <c r="B22" s="11" t="s">
        <v>44</v>
      </c>
      <c r="C22" s="12" t="s">
        <v>57</v>
      </c>
      <c r="D22" s="13">
        <v>10.8</v>
      </c>
      <c r="E22" s="14">
        <v>43573</v>
      </c>
      <c r="F22" s="14">
        <v>43549</v>
      </c>
      <c r="G22" s="8">
        <f t="shared" si="2"/>
        <v>-24</v>
      </c>
      <c r="H22" s="9">
        <f t="shared" si="3"/>
        <v>-259.20000000000005</v>
      </c>
    </row>
    <row r="23" spans="1:8" ht="15" x14ac:dyDescent="0.25">
      <c r="A23" s="11" t="s">
        <v>58</v>
      </c>
      <c r="B23" s="11" t="s">
        <v>59</v>
      </c>
      <c r="C23" s="12" t="s">
        <v>17</v>
      </c>
      <c r="D23" s="19">
        <v>3655.55</v>
      </c>
      <c r="E23" s="14">
        <v>43570</v>
      </c>
      <c r="F23" s="14">
        <v>43549</v>
      </c>
      <c r="G23" s="8">
        <f>IF(AND(E23&lt;&gt;"",F23&lt;&gt;""),F23-E23,"")</f>
        <v>-21</v>
      </c>
      <c r="H23" s="9">
        <f t="shared" si="3"/>
        <v>-76766.55</v>
      </c>
    </row>
    <row r="24" spans="1:8" ht="15" x14ac:dyDescent="0.25">
      <c r="A24" s="11" t="s">
        <v>60</v>
      </c>
      <c r="B24" s="11" t="s">
        <v>61</v>
      </c>
      <c r="C24" s="12" t="s">
        <v>62</v>
      </c>
      <c r="D24" s="13">
        <v>81.97</v>
      </c>
      <c r="E24" s="14">
        <v>43567</v>
      </c>
      <c r="F24" s="14">
        <v>43549</v>
      </c>
      <c r="G24" s="8">
        <f t="shared" si="2"/>
        <v>-18</v>
      </c>
      <c r="H24" s="9">
        <f t="shared" si="3"/>
        <v>-1475.46</v>
      </c>
    </row>
    <row r="25" spans="1:8" ht="15" x14ac:dyDescent="0.25">
      <c r="A25" s="11" t="s">
        <v>63</v>
      </c>
      <c r="B25" s="11" t="s">
        <v>61</v>
      </c>
      <c r="C25" s="12" t="s">
        <v>64</v>
      </c>
      <c r="D25" s="13">
        <v>163.93</v>
      </c>
      <c r="E25" s="14">
        <v>43570</v>
      </c>
      <c r="F25" s="14">
        <v>43549</v>
      </c>
      <c r="G25" s="8">
        <f t="shared" si="2"/>
        <v>-21</v>
      </c>
      <c r="H25" s="9">
        <f t="shared" si="3"/>
        <v>-3442.53</v>
      </c>
    </row>
    <row r="26" spans="1:8" ht="15" x14ac:dyDescent="0.25">
      <c r="A26" s="11" t="s">
        <v>65</v>
      </c>
      <c r="B26" s="11" t="s">
        <v>61</v>
      </c>
      <c r="C26" s="12" t="s">
        <v>66</v>
      </c>
      <c r="D26" s="13">
        <v>81.97</v>
      </c>
      <c r="E26" s="14">
        <v>43569</v>
      </c>
      <c r="F26" s="14">
        <v>43549</v>
      </c>
      <c r="G26" s="8">
        <f t="shared" si="2"/>
        <v>-20</v>
      </c>
      <c r="H26" s="9">
        <f t="shared" si="3"/>
        <v>-1639.4</v>
      </c>
    </row>
    <row r="27" spans="1:8" ht="15" x14ac:dyDescent="0.25">
      <c r="A27" s="11" t="s">
        <v>67</v>
      </c>
      <c r="B27" s="11" t="s">
        <v>68</v>
      </c>
      <c r="C27" s="12" t="s">
        <v>69</v>
      </c>
      <c r="D27" s="13">
        <v>245.9</v>
      </c>
      <c r="E27" s="14">
        <v>43566</v>
      </c>
      <c r="F27" s="14">
        <v>43549</v>
      </c>
      <c r="G27" s="8">
        <f t="shared" si="2"/>
        <v>-17</v>
      </c>
      <c r="H27" s="9">
        <f t="shared" si="3"/>
        <v>-4180.3</v>
      </c>
    </row>
    <row r="28" spans="1:8" ht="15" x14ac:dyDescent="0.25">
      <c r="A28" s="11" t="s">
        <v>70</v>
      </c>
      <c r="B28" s="11" t="s">
        <v>68</v>
      </c>
      <c r="C28" s="12" t="s">
        <v>71</v>
      </c>
      <c r="D28" s="13">
        <v>81.97</v>
      </c>
      <c r="E28" s="14">
        <v>43566</v>
      </c>
      <c r="F28" s="14">
        <v>43549</v>
      </c>
      <c r="G28" s="8">
        <f t="shared" si="2"/>
        <v>-17</v>
      </c>
      <c r="H28" s="9">
        <f t="shared" si="3"/>
        <v>-1393.49</v>
      </c>
    </row>
    <row r="29" spans="1:8" ht="15" x14ac:dyDescent="0.25">
      <c r="A29" s="11" t="s">
        <v>72</v>
      </c>
      <c r="B29" s="11" t="s">
        <v>68</v>
      </c>
      <c r="C29" s="12" t="s">
        <v>73</v>
      </c>
      <c r="D29" s="13">
        <v>122.95</v>
      </c>
      <c r="E29" s="14">
        <v>43573</v>
      </c>
      <c r="F29" s="14">
        <v>43549</v>
      </c>
      <c r="G29" s="8">
        <f t="shared" si="2"/>
        <v>-24</v>
      </c>
      <c r="H29" s="9">
        <f t="shared" si="3"/>
        <v>-2950.8</v>
      </c>
    </row>
    <row r="30" spans="1:8" ht="15" x14ac:dyDescent="0.25">
      <c r="A30" s="11" t="s">
        <v>74</v>
      </c>
      <c r="B30" s="11" t="s">
        <v>26</v>
      </c>
      <c r="C30" s="12" t="s">
        <v>75</v>
      </c>
      <c r="D30" s="13">
        <v>204.91</v>
      </c>
      <c r="E30" s="14">
        <v>43585</v>
      </c>
      <c r="F30" s="14">
        <v>43549</v>
      </c>
      <c r="G30" s="8">
        <f t="shared" si="2"/>
        <v>-36</v>
      </c>
      <c r="H30" s="9">
        <f t="shared" si="3"/>
        <v>-7376.76</v>
      </c>
    </row>
    <row r="31" spans="1:8" ht="15" x14ac:dyDescent="0.25">
      <c r="A31" s="11" t="s">
        <v>76</v>
      </c>
      <c r="B31" s="11" t="s">
        <v>26</v>
      </c>
      <c r="C31" s="12" t="s">
        <v>77</v>
      </c>
      <c r="D31" s="19">
        <v>245.89</v>
      </c>
      <c r="E31" s="14">
        <v>43585</v>
      </c>
      <c r="F31" s="14">
        <v>43549</v>
      </c>
      <c r="G31" s="8">
        <f t="shared" si="2"/>
        <v>-36</v>
      </c>
      <c r="H31" s="9">
        <f t="shared" si="3"/>
        <v>-8852.0399999999991</v>
      </c>
    </row>
    <row r="32" spans="1:8" ht="15" x14ac:dyDescent="0.25">
      <c r="A32" s="11" t="s">
        <v>78</v>
      </c>
      <c r="B32" s="11" t="s">
        <v>26</v>
      </c>
      <c r="C32" s="12" t="s">
        <v>79</v>
      </c>
      <c r="D32" s="13">
        <v>204.91</v>
      </c>
      <c r="E32" s="14">
        <v>43585</v>
      </c>
      <c r="F32" s="14">
        <v>43549</v>
      </c>
      <c r="G32" s="8">
        <f t="shared" si="2"/>
        <v>-36</v>
      </c>
      <c r="H32" s="9">
        <f t="shared" si="3"/>
        <v>-7376.76</v>
      </c>
    </row>
    <row r="33" spans="1:12" x14ac:dyDescent="0.3">
      <c r="A33" s="11" t="s">
        <v>80</v>
      </c>
      <c r="B33" s="11" t="s">
        <v>81</v>
      </c>
      <c r="C33" s="12" t="s">
        <v>82</v>
      </c>
      <c r="D33" s="13">
        <v>81.86</v>
      </c>
      <c r="E33" s="14">
        <v>43585</v>
      </c>
      <c r="F33" s="14">
        <v>43549</v>
      </c>
      <c r="G33" s="8">
        <f t="shared" si="2"/>
        <v>-36</v>
      </c>
      <c r="H33" s="9">
        <f t="shared" si="3"/>
        <v>-2946.96</v>
      </c>
    </row>
    <row r="34" spans="1:12" x14ac:dyDescent="0.3">
      <c r="A34" s="11" t="s">
        <v>83</v>
      </c>
      <c r="B34" s="11" t="s">
        <v>81</v>
      </c>
      <c r="C34" s="12" t="s">
        <v>84</v>
      </c>
      <c r="D34" s="13">
        <v>410.54</v>
      </c>
      <c r="E34" s="14">
        <v>43585</v>
      </c>
      <c r="F34" s="14">
        <v>43549</v>
      </c>
      <c r="G34" s="8">
        <f t="shared" si="2"/>
        <v>-36</v>
      </c>
      <c r="H34" s="9">
        <f t="shared" si="3"/>
        <v>-14779.44</v>
      </c>
    </row>
    <row r="35" spans="1:12" x14ac:dyDescent="0.3">
      <c r="A35" s="11" t="s">
        <v>85</v>
      </c>
      <c r="B35" s="11" t="s">
        <v>86</v>
      </c>
      <c r="C35" s="12" t="s">
        <v>87</v>
      </c>
      <c r="D35" s="13">
        <v>49.18</v>
      </c>
      <c r="E35" s="14">
        <v>43616</v>
      </c>
      <c r="F35" s="14">
        <v>43549</v>
      </c>
      <c r="G35" s="8">
        <f t="shared" si="2"/>
        <v>-67</v>
      </c>
      <c r="H35" s="9">
        <f t="shared" si="3"/>
        <v>-3295.06</v>
      </c>
    </row>
    <row r="36" spans="1:12" x14ac:dyDescent="0.3">
      <c r="A36" s="11" t="s">
        <v>88</v>
      </c>
      <c r="B36" s="11" t="s">
        <v>89</v>
      </c>
      <c r="C36" s="12" t="s">
        <v>69</v>
      </c>
      <c r="D36" s="13">
        <v>211.48</v>
      </c>
      <c r="E36" s="14">
        <v>43555</v>
      </c>
      <c r="F36" s="14">
        <v>43549</v>
      </c>
      <c r="G36" s="8">
        <f t="shared" si="2"/>
        <v>-6</v>
      </c>
      <c r="H36" s="9">
        <f t="shared" si="3"/>
        <v>-1268.8799999999999</v>
      </c>
    </row>
    <row r="37" spans="1:12" x14ac:dyDescent="0.3">
      <c r="A37" s="11" t="s">
        <v>90</v>
      </c>
      <c r="B37" s="11" t="s">
        <v>39</v>
      </c>
      <c r="C37" s="12" t="s">
        <v>91</v>
      </c>
      <c r="D37" s="13">
        <v>163.93</v>
      </c>
      <c r="E37" s="14">
        <v>43574</v>
      </c>
      <c r="F37" s="14">
        <v>43549</v>
      </c>
      <c r="G37" s="8">
        <f t="shared" si="2"/>
        <v>-25</v>
      </c>
      <c r="H37" s="9">
        <f t="shared" si="3"/>
        <v>-4098.25</v>
      </c>
    </row>
    <row r="38" spans="1:12" x14ac:dyDescent="0.3">
      <c r="A38" s="11" t="s">
        <v>92</v>
      </c>
      <c r="B38" s="11" t="s">
        <v>93</v>
      </c>
      <c r="C38" s="12" t="s">
        <v>91</v>
      </c>
      <c r="D38" s="13">
        <v>313.79000000000002</v>
      </c>
      <c r="E38" s="14">
        <v>43574</v>
      </c>
      <c r="F38" s="14">
        <v>43549</v>
      </c>
      <c r="G38" s="8">
        <f t="shared" si="2"/>
        <v>-25</v>
      </c>
      <c r="H38" s="9">
        <f t="shared" si="3"/>
        <v>-7844.7500000000009</v>
      </c>
    </row>
    <row r="39" spans="1:12" x14ac:dyDescent="0.3">
      <c r="A39" s="11" t="s">
        <v>94</v>
      </c>
      <c r="B39" s="11" t="s">
        <v>44</v>
      </c>
      <c r="C39" s="12" t="s">
        <v>95</v>
      </c>
      <c r="D39" s="13">
        <v>30.97</v>
      </c>
      <c r="E39" s="14">
        <v>43582</v>
      </c>
      <c r="F39" s="14">
        <v>43551</v>
      </c>
      <c r="G39" s="8">
        <f t="shared" si="2"/>
        <v>-31</v>
      </c>
      <c r="H39" s="9">
        <f t="shared" si="3"/>
        <v>-960.06999999999994</v>
      </c>
    </row>
    <row r="40" spans="1:12" x14ac:dyDescent="0.3">
      <c r="A40" s="11" t="s">
        <v>96</v>
      </c>
      <c r="B40" s="11" t="s">
        <v>97</v>
      </c>
      <c r="C40" s="12" t="s">
        <v>98</v>
      </c>
      <c r="D40" s="13">
        <v>981.65</v>
      </c>
      <c r="E40" s="14">
        <v>43573</v>
      </c>
      <c r="F40" s="14">
        <v>43552</v>
      </c>
      <c r="G40" s="8">
        <f t="shared" si="2"/>
        <v>-21</v>
      </c>
      <c r="H40" s="9">
        <f t="shared" si="3"/>
        <v>-20614.649999999998</v>
      </c>
    </row>
    <row r="41" spans="1:12" x14ac:dyDescent="0.3">
      <c r="A41" s="11" t="s">
        <v>99</v>
      </c>
      <c r="B41" s="11" t="s">
        <v>100</v>
      </c>
      <c r="C41" s="12" t="s">
        <v>43</v>
      </c>
      <c r="D41" s="13">
        <v>81.97</v>
      </c>
      <c r="E41" s="14">
        <v>43575</v>
      </c>
      <c r="F41" s="14">
        <v>43551</v>
      </c>
      <c r="G41" s="8">
        <f t="shared" si="2"/>
        <v>-24</v>
      </c>
      <c r="H41" s="9">
        <f t="shared" si="3"/>
        <v>-1967.28</v>
      </c>
    </row>
    <row r="42" spans="1:12" x14ac:dyDescent="0.3">
      <c r="A42" s="11" t="s">
        <v>101</v>
      </c>
      <c r="B42" s="11" t="s">
        <v>102</v>
      </c>
      <c r="C42" s="12" t="s">
        <v>103</v>
      </c>
      <c r="D42" s="13">
        <v>105.32</v>
      </c>
      <c r="E42" s="14">
        <v>43581</v>
      </c>
      <c r="F42" s="14">
        <v>43552</v>
      </c>
      <c r="G42" s="8">
        <f t="shared" si="2"/>
        <v>-29</v>
      </c>
      <c r="H42" s="9">
        <f t="shared" si="3"/>
        <v>-3054.2799999999997</v>
      </c>
    </row>
    <row r="43" spans="1:12" x14ac:dyDescent="0.3">
      <c r="A43" s="11" t="s">
        <v>104</v>
      </c>
      <c r="B43" s="11" t="s">
        <v>44</v>
      </c>
      <c r="C43" s="12" t="s">
        <v>105</v>
      </c>
      <c r="D43" s="13">
        <v>20.46</v>
      </c>
      <c r="E43" s="14">
        <v>43583</v>
      </c>
      <c r="F43" s="14">
        <v>43552</v>
      </c>
      <c r="G43" s="8">
        <f t="shared" si="2"/>
        <v>-31</v>
      </c>
      <c r="H43" s="9">
        <f t="shared" si="3"/>
        <v>-634.26</v>
      </c>
    </row>
    <row r="44" spans="1:12" s="3" customFormat="1" ht="24" customHeight="1" x14ac:dyDescent="0.3">
      <c r="C44" s="21" t="s">
        <v>0</v>
      </c>
      <c r="D44" s="22">
        <f>SUM(D5:D43)</f>
        <v>38574.470000000016</v>
      </c>
      <c r="E44" s="23"/>
      <c r="F44" s="23"/>
      <c r="G44" s="24"/>
      <c r="H44" s="25">
        <f>SUM(H5:H43)</f>
        <v>-626971.90000000026</v>
      </c>
      <c r="L44" s="26"/>
    </row>
    <row r="47" spans="1:12" ht="36" customHeight="1" x14ac:dyDescent="0.3">
      <c r="B47" s="29" t="s">
        <v>7</v>
      </c>
      <c r="C47" s="29"/>
      <c r="D47" s="29"/>
      <c r="E47" s="29"/>
      <c r="F47" s="10">
        <f>IF(AND(H44&lt;&gt;"",D44&lt;&gt;0),H44/D44,"")</f>
        <v>-16.253545414881916</v>
      </c>
    </row>
  </sheetData>
  <mergeCells count="8">
    <mergeCell ref="B47:E47"/>
    <mergeCell ref="B2:B4"/>
    <mergeCell ref="A2:A4"/>
    <mergeCell ref="H3:H4"/>
    <mergeCell ref="G3:G4"/>
    <mergeCell ref="C2:F2"/>
    <mergeCell ref="C3:C4"/>
    <mergeCell ref="E3:E4"/>
  </mergeCells>
  <printOptions horizontalCentered="1"/>
  <pageMargins left="0.39370078740157483" right="0.39370078740157483" top="1.181102362204724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 Beccaria</cp:lastModifiedBy>
  <cp:lastPrinted>2017-12-21T11:30:53Z</cp:lastPrinted>
  <dcterms:created xsi:type="dcterms:W3CDTF">2015-03-02T16:51:10Z</dcterms:created>
  <dcterms:modified xsi:type="dcterms:W3CDTF">2019-04-01T13:11:17Z</dcterms:modified>
</cp:coreProperties>
</file>